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athan.Johnson\Documents\"/>
    </mc:Choice>
  </mc:AlternateContent>
  <xr:revisionPtr revIDLastSave="0" documentId="13_ncr:1_{87D523E0-AF21-4976-9EB8-D0D1AD26B26A}" xr6:coauthVersionLast="47" xr6:coauthVersionMax="47" xr10:uidLastSave="{00000000-0000-0000-0000-000000000000}"/>
  <bookViews>
    <workbookView xWindow="-120" yWindow="-120" windowWidth="38640" windowHeight="21120" xr2:uid="{F47B1FCF-D504-448D-B965-CD48465F123C}"/>
  </bookViews>
  <sheets>
    <sheet name="Appropriations List" sheetId="1" r:id="rId1"/>
    <sheet name="By Fund Source and by Program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7" l="1"/>
  <c r="E31" i="7"/>
  <c r="D31" i="7"/>
  <c r="C31" i="7"/>
  <c r="B31" i="7"/>
  <c r="F29" i="7"/>
  <c r="F27" i="7"/>
  <c r="F25" i="7"/>
  <c r="F23" i="7"/>
  <c r="F21" i="7"/>
  <c r="F19" i="7"/>
  <c r="F17" i="7"/>
  <c r="F15" i="7"/>
  <c r="F13" i="7"/>
  <c r="F11" i="7"/>
  <c r="F9" i="7"/>
  <c r="F7" i="7"/>
  <c r="F5" i="7"/>
  <c r="F3" i="7"/>
  <c r="F31" i="7" l="1"/>
  <c r="G63" i="1"/>
</calcChain>
</file>

<file path=xl/sharedStrings.xml><?xml version="1.0" encoding="utf-8"?>
<sst xmlns="http://schemas.openxmlformats.org/spreadsheetml/2006/main" count="208" uniqueCount="99">
  <si>
    <t>ENY</t>
  </si>
  <si>
    <t>Program</t>
  </si>
  <si>
    <t>Program Code</t>
  </si>
  <si>
    <t>Appropriation Amount</t>
  </si>
  <si>
    <t>Authorization</t>
  </si>
  <si>
    <t>SWEEP</t>
  </si>
  <si>
    <t>SB 103</t>
  </si>
  <si>
    <t>AB 91 - SB 852</t>
  </si>
  <si>
    <t>Dairy Digesters</t>
  </si>
  <si>
    <t>Alternative Fuels</t>
  </si>
  <si>
    <t>SB 101</t>
  </si>
  <si>
    <t>AB 1613</t>
  </si>
  <si>
    <t>Healthy Soils</t>
  </si>
  <si>
    <t>Dairy Digesters/Alternative Manure Management</t>
  </si>
  <si>
    <t>AB 109</t>
  </si>
  <si>
    <t>6590000866
6590000867
659000092L</t>
  </si>
  <si>
    <t>SB 856</t>
  </si>
  <si>
    <t>6590000896
6590000897
659000093L</t>
  </si>
  <si>
    <t>SWEEP - Prop 68</t>
  </si>
  <si>
    <t>6590000970
6590000975
6590000976
659000094L
659000095L</t>
  </si>
  <si>
    <t>SB 5 - SB 839</t>
  </si>
  <si>
    <t>Healthy Soils - Prop 68</t>
  </si>
  <si>
    <t>6590000977
6590000978
6590000979
659000096L
659000097L</t>
  </si>
  <si>
    <t>6590000X21
659000099L</t>
  </si>
  <si>
    <t>SB 73</t>
  </si>
  <si>
    <t>6590000X20
659000001L</t>
  </si>
  <si>
    <t>Healthy Soils GF ($50 million)</t>
  </si>
  <si>
    <t>AB 128, SB 129, SB 170, AB 180</t>
  </si>
  <si>
    <t>Healthy Soils GGRF ($25 million)</t>
  </si>
  <si>
    <t>Livestock Methane Reduction ($32 million)</t>
  </si>
  <si>
    <t>Pollinator Habitat Program ($15 million)</t>
  </si>
  <si>
    <t>Technical Assistance/Conservation Management ($17 million)</t>
  </si>
  <si>
    <t>SWEEP ($50 million)</t>
  </si>
  <si>
    <t>SWEEP ($60 million - Grant dollars include technical assistance funding as well)</t>
  </si>
  <si>
    <t>Sustainable Cannabis - Cannabis Pilot Program ($8.5 million was cut per SB 101 Budget Act of 2023)</t>
  </si>
  <si>
    <t>On Farm Water Use (SWEEP Drought Resiliency Tech Assistance) ($5 million)</t>
  </si>
  <si>
    <t>Research in GHG Reduction ($5 million)</t>
  </si>
  <si>
    <t>Water Efficiency Technical Assistance Program ($15 million)</t>
  </si>
  <si>
    <t>Healthy Soils GF ($70 million - $15 million cut per AB 102 Budget Act of 2023)</t>
  </si>
  <si>
    <t>SB 154, AB 179, AB 180, AB 211</t>
  </si>
  <si>
    <t>2023-24</t>
  </si>
  <si>
    <t>Livestock Methane Reduction ($24 million) Originally  was $48 million, reverted $24m per budget act 2024)</t>
  </si>
  <si>
    <t>2024-25</t>
  </si>
  <si>
    <t>Pollinator Habitat Program ($500K for Support Only-$14.5 million cut per AB 102 Budget Act of 2023)</t>
  </si>
  <si>
    <t>2025-26</t>
  </si>
  <si>
    <t>Technical Assistance/Conservation Management ($500k for Support Only-$21.5 million cut per AB 102 Budget Act of 2023)</t>
  </si>
  <si>
    <t>2026-27</t>
  </si>
  <si>
    <t>SWEEP ($10 million - $40 million cut per AB 102 Budget Act of 2023)</t>
  </si>
  <si>
    <t>Research in GHG Reduction ($300K for Support Only- $4.7 million was cut per AB 102 Budget Act of 2023)</t>
  </si>
  <si>
    <t>Subsidize the Transition to Organic Crops ($5 million)</t>
  </si>
  <si>
    <t>Methane Reduction Cattle Feed ($10 million)</t>
  </si>
  <si>
    <t>AMMP ($20 million)</t>
  </si>
  <si>
    <t>Organic Transition Pilot Program 2023</t>
  </si>
  <si>
    <t>SB 101, AB 102, AB 106</t>
  </si>
  <si>
    <t>Healthy Soils Program 2023</t>
  </si>
  <si>
    <t>Enteric Fermentation Incentive 2023 ($23 million reverted per AB 157, Budget Act of 2024)</t>
  </si>
  <si>
    <t>Livestock Methane 2024</t>
  </si>
  <si>
    <t>AB 107</t>
  </si>
  <si>
    <t>Livestock Methane 2025</t>
  </si>
  <si>
    <t>SB 105</t>
  </si>
  <si>
    <t>Healthy Soils 2025</t>
  </si>
  <si>
    <t>State Water Efficiency and Enhancement 2025</t>
  </si>
  <si>
    <t xml:space="preserve">Fund </t>
  </si>
  <si>
    <t>GGRF</t>
  </si>
  <si>
    <t>GF</t>
  </si>
  <si>
    <t>Prop 4</t>
  </si>
  <si>
    <t>Healthy Soils 2026</t>
  </si>
  <si>
    <t>Prop 68</t>
  </si>
  <si>
    <t>Proposed</t>
  </si>
  <si>
    <t>Dairy Plus</t>
  </si>
  <si>
    <t>Reimbursements</t>
  </si>
  <si>
    <t>PT ENY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</si>
  <si>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</si>
  <si>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</si>
  <si>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</si>
  <si>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</si>
  <si>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</si>
  <si>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</si>
  <si>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</si>
  <si>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</si>
  <si>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</si>
  <si>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</si>
  <si>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Bond Funds</t>
  </si>
  <si>
    <t>Total</t>
  </si>
  <si>
    <t>DDRDP/AMMP</t>
  </si>
  <si>
    <t>HSP</t>
  </si>
  <si>
    <t>Pollinator</t>
  </si>
  <si>
    <t>TA/Conservation Management</t>
  </si>
  <si>
    <t>Sustainable Cannabis</t>
  </si>
  <si>
    <t>GHG Reduction Research</t>
  </si>
  <si>
    <t>WETA</t>
  </si>
  <si>
    <t>Transition to Organic Crops</t>
  </si>
  <si>
    <t>Enteric</t>
  </si>
  <si>
    <t>Title</t>
  </si>
  <si>
    <t>Fiscal Year</t>
  </si>
  <si>
    <t>OARS Appropriations by Fund Source</t>
  </si>
  <si>
    <t>OARS Funding by Program</t>
  </si>
  <si>
    <t>Office of Agricultural Resilience and Sustainability Appropriations List</t>
  </si>
  <si>
    <t>Total All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</si>
</sst>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5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4" xfId="0" applyBorder="1" applyAlignment="1">
      <alignment horizontal="center" vertical="center"/>
    </xf>
    <xf numFmtId="164" fontId="1" fillId="0" borderId="0" xfId="0" applyNumberFormat="1" applyFont="1"/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5" fontId="6" fillId="0" borderId="1" xfId="1" applyNumberFormat="1" applyFont="1" applyBorder="1"/>
    <xf numFmtId="165" fontId="6" fillId="0" borderId="1" xfId="0" applyNumberFormat="1" applyFont="1" applyBorder="1"/>
    <xf numFmtId="165" fontId="4" fillId="0" borderId="1" xfId="0" applyNumberFormat="1" applyFont="1" applyBorder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164" fontId="6" fillId="3" borderId="1" xfId="0" applyNumberFormat="1" applyFont="1" applyFill="1" applyBorder="1"/>
    <xf numFmtId="164" fontId="4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/>
    <xf numFmtId="165" fontId="0" fillId="0" borderId="0" xfId="0" applyNumberFormat="1"/>
    <xf numFmtId="165" fontId="1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4" fontId="0" fillId="0" borderId="0" xfId="0" applyNumberForma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7" xfId="0" applyFont="1" applyBorder="1"/>
    <xf numFmtId="0" fontId="4" fillId="0" borderId="3" xfId="0" applyFont="1" applyBorder="1" applyAlignment="1">
      <alignment horizontal="center" vertical="center"/>
    </xf>
    <xf numFmtId="0" fontId="6" fillId="0" borderId="5" xfId="0" applyFont="1" applyBorder="1"/>
    <xf numFmtId="0" fontId="4" fillId="0" borderId="4" xfId="0" applyFont="1" applyBorder="1" applyAlignment="1">
      <alignment horizontal="center" vertical="center"/>
    </xf>
    <xf numFmtId="0" fontId="6" fillId="0" borderId="8" xfId="0" applyFont="1" applyBorder="1"/>
    <xf numFmtId="0" fontId="6" fillId="0" borderId="1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Border="1"/>
    <xf numFmtId="0" fontId="4" fillId="0" borderId="5" xfId="0" applyFont="1" applyBorder="1" applyAlignment="1">
      <alignment horizontal="center" vertical="center"/>
    </xf>
    <xf numFmtId="0" fontId="6" fillId="0" borderId="0" xfId="0" applyFont="1"/>
    <xf numFmtId="0" fontId="4" fillId="0" borderId="8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F8E8-7F9B-4DF7-ABF3-47E5051A718F}">
  <sheetPr>
    <pageSetUpPr fitToPage="1"/>
  </sheetPr>
  <dimension ref="A1:O64"/>
  <sheetViews>
    <sheetView tabSelected="1" topLeftCell="A37" zoomScale="120" zoomScaleNormal="120" workbookViewId="0">
      <selection activeCell="C63" sqref="C63"/>
    </sheetView>
  </sheetViews>
  <sheetFormatPr defaultRowHeight="15" x14ac:dyDescent="0.25"/>
  <cols>
    <col min="2" max="2" width="0" hidden="1" customWidth="1"/>
    <col min="3" max="3" width="89.42578125" customWidth="1"/>
    <col min="4" max="5" width="16" hidden="1" customWidth="1"/>
    <col min="6" max="6" width="20.140625" bestFit="1" customWidth="1"/>
    <col min="7" max="7" width="25.5703125" customWidth="1"/>
    <col min="8" max="8" width="14.42578125" hidden="1" customWidth="1"/>
    <col min="10" max="10" width="27.85546875" bestFit="1" customWidth="1"/>
    <col min="11" max="11" width="14.85546875" bestFit="1" customWidth="1"/>
    <col min="12" max="12" width="14.28515625" bestFit="1" customWidth="1"/>
    <col min="13" max="13" width="17.7109375" customWidth="1"/>
    <col min="14" max="14" width="16.42578125" customWidth="1"/>
    <col min="15" max="15" width="16" bestFit="1" customWidth="1"/>
  </cols>
  <sheetData>
    <row r="1" spans="1:15" ht="46.5" customHeight="1" x14ac:dyDescent="0.25">
      <c r="A1" s="67" t="s">
        <v>97</v>
      </c>
      <c r="B1" s="67"/>
      <c r="C1" s="67"/>
      <c r="D1" s="67"/>
      <c r="E1" s="67"/>
      <c r="F1" s="67"/>
      <c r="G1" s="67"/>
      <c r="H1" s="32"/>
      <c r="I1" s="32"/>
      <c r="J1" s="32"/>
      <c r="K1" s="32"/>
      <c r="L1" s="32"/>
      <c r="M1" s="32"/>
      <c r="N1" s="32"/>
      <c r="O1" s="32"/>
    </row>
    <row r="2" spans="1:15" ht="36" x14ac:dyDescent="0.25">
      <c r="A2" s="12" t="s">
        <v>0</v>
      </c>
      <c r="B2" s="12" t="s">
        <v>71</v>
      </c>
      <c r="C2" s="12" t="s">
        <v>1</v>
      </c>
      <c r="D2" s="12" t="s">
        <v>2</v>
      </c>
      <c r="E2" s="12" t="s">
        <v>93</v>
      </c>
      <c r="F2" s="12" t="s">
        <v>62</v>
      </c>
      <c r="G2" s="17" t="s">
        <v>3</v>
      </c>
      <c r="H2" s="4" t="s">
        <v>4</v>
      </c>
      <c r="J2" s="23"/>
      <c r="K2" s="23"/>
      <c r="L2" s="23"/>
      <c r="M2" s="23"/>
      <c r="N2" s="23"/>
      <c r="O2" s="23"/>
    </row>
    <row r="3" spans="1:15" ht="18.75" x14ac:dyDescent="0.3">
      <c r="A3" s="33">
        <v>2013</v>
      </c>
      <c r="B3" s="33">
        <v>2013</v>
      </c>
      <c r="C3" s="34" t="s">
        <v>5</v>
      </c>
      <c r="D3" s="35"/>
      <c r="E3" s="35" t="s">
        <v>5</v>
      </c>
      <c r="F3" s="36" t="s">
        <v>63</v>
      </c>
      <c r="G3" s="37">
        <v>10000000</v>
      </c>
      <c r="H3" s="1" t="s">
        <v>6</v>
      </c>
      <c r="J3" s="5"/>
      <c r="K3" s="24"/>
      <c r="L3" s="24"/>
      <c r="M3" s="24"/>
      <c r="N3" s="24"/>
      <c r="O3" s="25"/>
    </row>
    <row r="4" spans="1:15" ht="5.25" customHeight="1" x14ac:dyDescent="0.3">
      <c r="A4" s="61"/>
      <c r="B4" s="61"/>
      <c r="C4" s="62"/>
      <c r="D4" s="63"/>
      <c r="E4" s="63"/>
      <c r="F4" s="64"/>
      <c r="G4" s="65"/>
      <c r="H4" s="8"/>
      <c r="J4" s="5"/>
      <c r="K4" s="24"/>
      <c r="L4" s="24"/>
      <c r="M4" s="24"/>
      <c r="N4" s="24"/>
      <c r="O4" s="25"/>
    </row>
    <row r="5" spans="1:15" ht="18.75" x14ac:dyDescent="0.3">
      <c r="A5" s="75">
        <v>2014</v>
      </c>
      <c r="B5" s="33">
        <v>2014</v>
      </c>
      <c r="C5" s="34" t="s">
        <v>5</v>
      </c>
      <c r="D5" s="35"/>
      <c r="E5" s="35" t="s">
        <v>5</v>
      </c>
      <c r="F5" s="36" t="s">
        <v>63</v>
      </c>
      <c r="G5" s="37">
        <v>10000000</v>
      </c>
      <c r="H5" s="76" t="s">
        <v>7</v>
      </c>
      <c r="J5" s="5"/>
      <c r="K5" s="24"/>
      <c r="L5" s="24"/>
      <c r="M5" s="24"/>
      <c r="N5" s="24"/>
      <c r="O5" s="25"/>
    </row>
    <row r="6" spans="1:15" ht="18.75" x14ac:dyDescent="0.3">
      <c r="A6" s="75"/>
      <c r="B6" s="33">
        <v>2014</v>
      </c>
      <c r="C6" s="34" t="s">
        <v>8</v>
      </c>
      <c r="D6" s="35"/>
      <c r="E6" s="35" t="s">
        <v>84</v>
      </c>
      <c r="F6" s="36" t="s">
        <v>63</v>
      </c>
      <c r="G6" s="37">
        <v>12000000</v>
      </c>
      <c r="H6" s="77"/>
      <c r="J6" s="5"/>
      <c r="K6" s="24"/>
      <c r="L6" s="24"/>
      <c r="M6" s="24"/>
      <c r="N6" s="24"/>
      <c r="O6" s="25"/>
    </row>
    <row r="7" spans="1:15" ht="18.75" x14ac:dyDescent="0.3">
      <c r="A7" s="75"/>
      <c r="B7" s="33">
        <v>2014</v>
      </c>
      <c r="C7" s="34" t="s">
        <v>9</v>
      </c>
      <c r="D7" s="35"/>
      <c r="E7" s="35" t="s">
        <v>9</v>
      </c>
      <c r="F7" s="36" t="s">
        <v>63</v>
      </c>
      <c r="G7" s="37">
        <v>3000000</v>
      </c>
      <c r="H7" s="78"/>
      <c r="J7" s="5"/>
      <c r="K7" s="24"/>
      <c r="L7" s="24"/>
      <c r="M7" s="24"/>
      <c r="N7" s="24"/>
      <c r="O7" s="25"/>
    </row>
    <row r="8" spans="1:15" ht="5.25" customHeight="1" x14ac:dyDescent="0.3">
      <c r="A8" s="61"/>
      <c r="B8" s="61"/>
      <c r="C8" s="62"/>
      <c r="D8" s="63"/>
      <c r="E8" s="63"/>
      <c r="F8" s="64"/>
      <c r="G8" s="65"/>
      <c r="H8" s="8"/>
      <c r="J8" s="5"/>
      <c r="K8" s="24"/>
      <c r="L8" s="24"/>
      <c r="M8" s="24"/>
      <c r="N8" s="24"/>
      <c r="O8" s="25"/>
    </row>
    <row r="9" spans="1:15" ht="18.75" x14ac:dyDescent="0.3">
      <c r="A9" s="33">
        <v>2015</v>
      </c>
      <c r="B9" s="33">
        <v>2015</v>
      </c>
      <c r="C9" s="34" t="s">
        <v>5</v>
      </c>
      <c r="D9" s="35"/>
      <c r="E9" s="35" t="s">
        <v>5</v>
      </c>
      <c r="F9" s="36" t="s">
        <v>63</v>
      </c>
      <c r="G9" s="37">
        <v>40000000</v>
      </c>
      <c r="H9" s="1" t="s">
        <v>10</v>
      </c>
      <c r="J9" s="5"/>
      <c r="K9" s="24"/>
      <c r="L9" s="24"/>
      <c r="M9" s="24"/>
      <c r="N9" s="24"/>
      <c r="O9" s="25"/>
    </row>
    <row r="10" spans="1:15" ht="5.25" customHeight="1" x14ac:dyDescent="0.3">
      <c r="A10" s="61"/>
      <c r="B10" s="61"/>
      <c r="C10" s="62"/>
      <c r="D10" s="63"/>
      <c r="E10" s="63"/>
      <c r="F10" s="64"/>
      <c r="G10" s="65"/>
      <c r="H10" s="8"/>
      <c r="J10" s="5"/>
      <c r="K10" s="24"/>
      <c r="L10" s="24"/>
      <c r="M10" s="24"/>
      <c r="N10" s="24"/>
      <c r="O10" s="25"/>
    </row>
    <row r="11" spans="1:15" ht="18.75" x14ac:dyDescent="0.3">
      <c r="A11" s="75">
        <v>2016</v>
      </c>
      <c r="B11" s="33">
        <v>2016</v>
      </c>
      <c r="C11" s="34" t="s">
        <v>8</v>
      </c>
      <c r="D11" s="35"/>
      <c r="E11" s="35" t="s">
        <v>84</v>
      </c>
      <c r="F11" s="36" t="s">
        <v>63</v>
      </c>
      <c r="G11" s="37">
        <v>50000000</v>
      </c>
      <c r="H11" s="79" t="s">
        <v>11</v>
      </c>
      <c r="J11" s="5"/>
      <c r="K11" s="24"/>
      <c r="L11" s="24"/>
      <c r="M11" s="24"/>
      <c r="N11" s="24"/>
      <c r="O11" s="25"/>
    </row>
    <row r="12" spans="1:15" ht="18.75" x14ac:dyDescent="0.3">
      <c r="A12" s="75"/>
      <c r="B12" s="33">
        <v>2016</v>
      </c>
      <c r="C12" s="34" t="s">
        <v>12</v>
      </c>
      <c r="D12" s="35"/>
      <c r="E12" s="35" t="s">
        <v>85</v>
      </c>
      <c r="F12" s="36" t="s">
        <v>63</v>
      </c>
      <c r="G12" s="37">
        <v>7500000</v>
      </c>
      <c r="H12" s="79"/>
      <c r="J12" s="5"/>
      <c r="K12" s="24"/>
      <c r="L12" s="24"/>
      <c r="M12" s="24"/>
      <c r="N12" s="24"/>
      <c r="O12" s="25"/>
    </row>
    <row r="13" spans="1:15" ht="18.75" x14ac:dyDescent="0.3">
      <c r="A13" s="75"/>
      <c r="B13" s="33">
        <v>2016</v>
      </c>
      <c r="C13" s="34" t="s">
        <v>5</v>
      </c>
      <c r="D13" s="35"/>
      <c r="E13" s="35" t="s">
        <v>5</v>
      </c>
      <c r="F13" s="36" t="s">
        <v>63</v>
      </c>
      <c r="G13" s="37">
        <v>7500000</v>
      </c>
      <c r="H13" s="79"/>
      <c r="J13" s="5"/>
      <c r="K13" s="24"/>
      <c r="L13" s="24"/>
      <c r="M13" s="24"/>
      <c r="N13" s="24"/>
      <c r="O13" s="25"/>
    </row>
    <row r="14" spans="1:15" ht="5.25" customHeight="1" x14ac:dyDescent="0.3">
      <c r="A14" s="61"/>
      <c r="B14" s="61"/>
      <c r="C14" s="62"/>
      <c r="D14" s="63"/>
      <c r="E14" s="63"/>
      <c r="F14" s="64"/>
      <c r="G14" s="65"/>
      <c r="H14" s="8"/>
      <c r="J14" s="5"/>
      <c r="K14" s="24"/>
      <c r="L14" s="24"/>
      <c r="M14" s="24"/>
      <c r="N14" s="24"/>
      <c r="O14" s="25"/>
    </row>
    <row r="15" spans="1:15" ht="18.75" x14ac:dyDescent="0.3">
      <c r="A15" s="33">
        <v>2017</v>
      </c>
      <c r="B15" s="33">
        <v>2017</v>
      </c>
      <c r="C15" s="38" t="s">
        <v>13</v>
      </c>
      <c r="D15" s="39"/>
      <c r="E15" s="35" t="s">
        <v>84</v>
      </c>
      <c r="F15" s="36" t="s">
        <v>63</v>
      </c>
      <c r="G15" s="37">
        <v>99000000</v>
      </c>
      <c r="H15" s="1" t="s">
        <v>14</v>
      </c>
      <c r="J15" s="5"/>
      <c r="K15" s="24"/>
      <c r="L15" s="24"/>
      <c r="M15" s="24"/>
      <c r="N15" s="24"/>
      <c r="O15" s="25"/>
    </row>
    <row r="16" spans="1:15" ht="5.25" customHeight="1" x14ac:dyDescent="0.3">
      <c r="A16" s="61"/>
      <c r="B16" s="61"/>
      <c r="C16" s="62"/>
      <c r="D16" s="63"/>
      <c r="E16" s="63"/>
      <c r="F16" s="64"/>
      <c r="G16" s="65"/>
      <c r="H16" s="8"/>
      <c r="J16" s="5"/>
      <c r="K16" s="24"/>
      <c r="L16" s="24"/>
      <c r="M16" s="24"/>
      <c r="N16" s="24"/>
      <c r="O16" s="25"/>
    </row>
    <row r="17" spans="1:15" ht="16.5" customHeight="1" x14ac:dyDescent="0.25">
      <c r="A17" s="80">
        <v>2018</v>
      </c>
      <c r="B17" s="40">
        <v>2018</v>
      </c>
      <c r="C17" s="41" t="s">
        <v>13</v>
      </c>
      <c r="D17" s="42" t="s">
        <v>15</v>
      </c>
      <c r="E17" s="35" t="s">
        <v>84</v>
      </c>
      <c r="F17" s="43" t="s">
        <v>63</v>
      </c>
      <c r="G17" s="37">
        <v>99000000</v>
      </c>
      <c r="H17" s="76" t="s">
        <v>16</v>
      </c>
      <c r="J17" s="5"/>
      <c r="K17" s="24"/>
      <c r="L17" s="24"/>
      <c r="M17" s="24"/>
      <c r="N17" s="24"/>
      <c r="O17" s="25"/>
    </row>
    <row r="18" spans="1:15" ht="18" customHeight="1" x14ac:dyDescent="0.3">
      <c r="A18" s="81"/>
      <c r="B18" s="44">
        <v>2018</v>
      </c>
      <c r="C18" s="34" t="s">
        <v>12</v>
      </c>
      <c r="D18" s="39" t="s">
        <v>17</v>
      </c>
      <c r="E18" s="35" t="s">
        <v>85</v>
      </c>
      <c r="F18" s="36" t="s">
        <v>63</v>
      </c>
      <c r="G18" s="37">
        <v>5000000</v>
      </c>
      <c r="H18" s="78"/>
      <c r="J18" s="5"/>
      <c r="K18" s="24"/>
      <c r="L18" s="24"/>
      <c r="M18" s="24"/>
      <c r="N18" s="24"/>
      <c r="O18" s="25"/>
    </row>
    <row r="19" spans="1:15" ht="20.25" customHeight="1" x14ac:dyDescent="0.3">
      <c r="A19" s="81"/>
      <c r="B19" s="44">
        <v>2018</v>
      </c>
      <c r="C19" s="34" t="s">
        <v>18</v>
      </c>
      <c r="D19" s="39" t="s">
        <v>19</v>
      </c>
      <c r="E19" s="35" t="s">
        <v>5</v>
      </c>
      <c r="F19" s="36" t="s">
        <v>67</v>
      </c>
      <c r="G19" s="37">
        <v>20000000</v>
      </c>
      <c r="H19" s="76" t="s">
        <v>20</v>
      </c>
      <c r="I19" s="68"/>
      <c r="J19" s="5"/>
      <c r="K19" s="24"/>
      <c r="L19" s="24"/>
      <c r="M19" s="24"/>
      <c r="N19" s="24"/>
      <c r="O19" s="25"/>
    </row>
    <row r="20" spans="1:15" ht="18" customHeight="1" x14ac:dyDescent="0.3">
      <c r="A20" s="82"/>
      <c r="B20" s="44">
        <v>2018</v>
      </c>
      <c r="C20" s="34" t="s">
        <v>21</v>
      </c>
      <c r="D20" s="39" t="s">
        <v>22</v>
      </c>
      <c r="E20" s="35" t="s">
        <v>85</v>
      </c>
      <c r="F20" s="36" t="s">
        <v>67</v>
      </c>
      <c r="G20" s="37">
        <v>10000000</v>
      </c>
      <c r="H20" s="78"/>
      <c r="I20" s="68"/>
      <c r="J20" s="5"/>
      <c r="K20" s="24"/>
      <c r="L20" s="24"/>
      <c r="M20" s="24"/>
      <c r="N20" s="24"/>
      <c r="O20" s="25"/>
    </row>
    <row r="21" spans="1:15" ht="5.25" customHeight="1" x14ac:dyDescent="0.3">
      <c r="A21" s="61"/>
      <c r="B21" s="61"/>
      <c r="C21" s="62"/>
      <c r="D21" s="63"/>
      <c r="E21" s="63"/>
      <c r="F21" s="64"/>
      <c r="G21" s="65"/>
      <c r="H21" s="8"/>
      <c r="J21" s="5"/>
      <c r="K21" s="24"/>
      <c r="L21" s="24"/>
      <c r="M21" s="24"/>
      <c r="N21" s="24"/>
      <c r="O21" s="25"/>
    </row>
    <row r="22" spans="1:15" ht="37.5" x14ac:dyDescent="0.3">
      <c r="A22" s="75">
        <v>2019</v>
      </c>
      <c r="B22" s="33">
        <v>2019</v>
      </c>
      <c r="C22" s="38" t="s">
        <v>13</v>
      </c>
      <c r="D22" s="39" t="s">
        <v>23</v>
      </c>
      <c r="E22" s="35" t="s">
        <v>84</v>
      </c>
      <c r="F22" s="36" t="s">
        <v>63</v>
      </c>
      <c r="G22" s="37">
        <v>34000000</v>
      </c>
      <c r="H22" s="76" t="s">
        <v>24</v>
      </c>
      <c r="J22" s="5"/>
      <c r="K22" s="24"/>
      <c r="L22" s="24"/>
      <c r="M22" s="24"/>
      <c r="N22" s="24"/>
      <c r="O22" s="25"/>
    </row>
    <row r="23" spans="1:15" ht="37.5" x14ac:dyDescent="0.3">
      <c r="A23" s="75"/>
      <c r="B23" s="40">
        <v>2019</v>
      </c>
      <c r="C23" s="45" t="s">
        <v>12</v>
      </c>
      <c r="D23" s="42" t="s">
        <v>25</v>
      </c>
      <c r="E23" s="35" t="s">
        <v>85</v>
      </c>
      <c r="F23" s="36" t="s">
        <v>63</v>
      </c>
      <c r="G23" s="46">
        <v>28000000</v>
      </c>
      <c r="H23" s="77"/>
      <c r="J23" s="5"/>
      <c r="K23" s="26"/>
      <c r="L23" s="26"/>
      <c r="M23" s="26"/>
      <c r="N23" s="26"/>
      <c r="O23" s="26"/>
    </row>
    <row r="24" spans="1:15" ht="5.25" customHeight="1" x14ac:dyDescent="0.3">
      <c r="A24" s="61"/>
      <c r="B24" s="61"/>
      <c r="C24" s="62"/>
      <c r="D24" s="63"/>
      <c r="E24" s="63"/>
      <c r="F24" s="64"/>
      <c r="G24" s="65"/>
      <c r="H24" s="8"/>
      <c r="J24" s="5"/>
      <c r="K24" s="24"/>
      <c r="L24" s="24"/>
      <c r="M24" s="24"/>
      <c r="N24" s="24"/>
      <c r="O24" s="25"/>
    </row>
    <row r="25" spans="1:15" ht="18.75" x14ac:dyDescent="0.3">
      <c r="A25" s="69">
        <v>2021</v>
      </c>
      <c r="B25" s="47">
        <v>2021</v>
      </c>
      <c r="C25" s="36" t="s">
        <v>26</v>
      </c>
      <c r="D25" s="48"/>
      <c r="E25" s="35" t="s">
        <v>85</v>
      </c>
      <c r="F25" s="36" t="s">
        <v>64</v>
      </c>
      <c r="G25" s="37">
        <v>50000000</v>
      </c>
      <c r="H25" s="72" t="s">
        <v>27</v>
      </c>
    </row>
    <row r="26" spans="1:15" ht="18.75" x14ac:dyDescent="0.3">
      <c r="A26" s="70"/>
      <c r="B26" s="47">
        <v>2021</v>
      </c>
      <c r="C26" s="34" t="s">
        <v>28</v>
      </c>
      <c r="D26" s="50"/>
      <c r="E26" s="35" t="s">
        <v>85</v>
      </c>
      <c r="F26" s="36" t="s">
        <v>63</v>
      </c>
      <c r="G26" s="37">
        <v>25000000</v>
      </c>
      <c r="H26" s="73"/>
    </row>
    <row r="27" spans="1:15" ht="18.75" x14ac:dyDescent="0.3">
      <c r="A27" s="70"/>
      <c r="B27" s="47">
        <v>2021</v>
      </c>
      <c r="C27" s="36" t="s">
        <v>29</v>
      </c>
      <c r="D27" s="50"/>
      <c r="E27" s="35" t="s">
        <v>84</v>
      </c>
      <c r="F27" s="36" t="s">
        <v>64</v>
      </c>
      <c r="G27" s="37">
        <v>32000000</v>
      </c>
      <c r="H27" s="73"/>
      <c r="J27" s="23"/>
      <c r="K27" s="27"/>
    </row>
    <row r="28" spans="1:15" ht="18.75" x14ac:dyDescent="0.3">
      <c r="A28" s="70"/>
      <c r="B28" s="47">
        <v>2021</v>
      </c>
      <c r="C28" s="36" t="s">
        <v>30</v>
      </c>
      <c r="D28" s="50"/>
      <c r="E28" s="35" t="s">
        <v>86</v>
      </c>
      <c r="F28" s="36" t="s">
        <v>64</v>
      </c>
      <c r="G28" s="37">
        <v>15000000</v>
      </c>
      <c r="H28" s="73"/>
      <c r="J28" s="28"/>
      <c r="K28" s="29"/>
    </row>
    <row r="29" spans="1:15" ht="18.75" x14ac:dyDescent="0.3">
      <c r="A29" s="70"/>
      <c r="B29" s="47">
        <v>2021</v>
      </c>
      <c r="C29" s="36" t="s">
        <v>31</v>
      </c>
      <c r="D29" s="50"/>
      <c r="E29" s="35" t="s">
        <v>87</v>
      </c>
      <c r="F29" s="36" t="s">
        <v>64</v>
      </c>
      <c r="G29" s="37">
        <v>17000000</v>
      </c>
      <c r="H29" s="73"/>
      <c r="J29" s="28"/>
      <c r="K29" s="29"/>
    </row>
    <row r="30" spans="1:15" ht="18.75" x14ac:dyDescent="0.3">
      <c r="A30" s="70"/>
      <c r="B30" s="47">
        <v>2021</v>
      </c>
      <c r="C30" s="36" t="s">
        <v>32</v>
      </c>
      <c r="D30" s="50"/>
      <c r="E30" s="35" t="s">
        <v>5</v>
      </c>
      <c r="F30" s="36" t="s">
        <v>64</v>
      </c>
      <c r="G30" s="37">
        <v>50000000</v>
      </c>
      <c r="H30" s="73"/>
      <c r="J30" s="28"/>
      <c r="K30" s="29"/>
    </row>
    <row r="31" spans="1:15" ht="18.75" x14ac:dyDescent="0.3">
      <c r="A31" s="70"/>
      <c r="B31" s="47">
        <v>2021</v>
      </c>
      <c r="C31" s="36" t="s">
        <v>33</v>
      </c>
      <c r="D31" s="50"/>
      <c r="E31" s="35" t="s">
        <v>5</v>
      </c>
      <c r="F31" s="36" t="s">
        <v>64</v>
      </c>
      <c r="G31" s="37">
        <v>60000000</v>
      </c>
      <c r="H31" s="73"/>
      <c r="J31" s="28"/>
      <c r="K31" s="29"/>
    </row>
    <row r="32" spans="1:15" ht="37.5" x14ac:dyDescent="0.3">
      <c r="A32" s="70"/>
      <c r="B32" s="47">
        <v>2021</v>
      </c>
      <c r="C32" s="53" t="s">
        <v>34</v>
      </c>
      <c r="D32" s="50"/>
      <c r="E32" s="35" t="s">
        <v>88</v>
      </c>
      <c r="F32" s="36" t="s">
        <v>64</v>
      </c>
      <c r="G32" s="37">
        <v>500000</v>
      </c>
      <c r="H32" s="73"/>
      <c r="J32" s="28"/>
      <c r="K32" s="29"/>
    </row>
    <row r="33" spans="1:15" ht="18.75" x14ac:dyDescent="0.3">
      <c r="A33" s="70"/>
      <c r="B33" s="47">
        <v>2021</v>
      </c>
      <c r="C33" s="36" t="s">
        <v>35</v>
      </c>
      <c r="D33" s="50"/>
      <c r="E33" s="35" t="s">
        <v>5</v>
      </c>
      <c r="F33" s="36" t="s">
        <v>64</v>
      </c>
      <c r="G33" s="37">
        <v>5000000</v>
      </c>
      <c r="H33" s="73"/>
      <c r="J33" s="28"/>
      <c r="K33" s="29"/>
    </row>
    <row r="34" spans="1:15" ht="18.75" x14ac:dyDescent="0.3">
      <c r="A34" s="70"/>
      <c r="B34" s="47">
        <v>2021</v>
      </c>
      <c r="C34" s="36" t="s">
        <v>36</v>
      </c>
      <c r="D34" s="50"/>
      <c r="E34" s="35" t="s">
        <v>89</v>
      </c>
      <c r="F34" s="36" t="s">
        <v>64</v>
      </c>
      <c r="G34" s="37">
        <v>5000000</v>
      </c>
      <c r="H34" s="73"/>
      <c r="J34" s="28"/>
      <c r="K34" s="29"/>
      <c r="L34" s="30"/>
      <c r="M34" s="30"/>
      <c r="N34" s="30"/>
    </row>
    <row r="35" spans="1:15" ht="18.75" x14ac:dyDescent="0.3">
      <c r="A35" s="71"/>
      <c r="B35" s="47">
        <v>2021</v>
      </c>
      <c r="C35" s="36" t="s">
        <v>37</v>
      </c>
      <c r="D35" s="52"/>
      <c r="E35" s="35" t="s">
        <v>90</v>
      </c>
      <c r="F35" s="36" t="s">
        <v>63</v>
      </c>
      <c r="G35" s="37">
        <v>15000000</v>
      </c>
      <c r="H35" s="74"/>
      <c r="J35" s="28"/>
      <c r="K35" s="29"/>
    </row>
    <row r="36" spans="1:15" ht="5.25" customHeight="1" x14ac:dyDescent="0.3">
      <c r="A36" s="61"/>
      <c r="B36" s="61"/>
      <c r="C36" s="62"/>
      <c r="D36" s="63"/>
      <c r="E36" s="63"/>
      <c r="F36" s="64"/>
      <c r="G36" s="65"/>
      <c r="H36" s="8"/>
      <c r="J36" s="5"/>
      <c r="K36" s="24"/>
      <c r="L36" s="24"/>
      <c r="M36" s="24"/>
      <c r="N36" s="24"/>
      <c r="O36" s="25"/>
    </row>
    <row r="37" spans="1:15" ht="18.75" x14ac:dyDescent="0.3">
      <c r="A37" s="69">
        <v>2022</v>
      </c>
      <c r="B37" s="47">
        <v>2022</v>
      </c>
      <c r="C37" s="36" t="s">
        <v>38</v>
      </c>
      <c r="D37" s="48"/>
      <c r="E37" s="35" t="s">
        <v>85</v>
      </c>
      <c r="F37" s="36" t="s">
        <v>64</v>
      </c>
      <c r="G37" s="37">
        <v>30000000</v>
      </c>
      <c r="H37" s="72" t="s">
        <v>39</v>
      </c>
      <c r="J37" s="28"/>
      <c r="K37" s="29"/>
      <c r="L37" s="24"/>
      <c r="N37" s="31"/>
    </row>
    <row r="38" spans="1:15" ht="18.75" x14ac:dyDescent="0.3">
      <c r="A38" s="70"/>
      <c r="B38" s="47">
        <v>2022</v>
      </c>
      <c r="C38" s="36" t="s">
        <v>41</v>
      </c>
      <c r="D38" s="50"/>
      <c r="E38" s="35" t="s">
        <v>84</v>
      </c>
      <c r="F38" s="36" t="s">
        <v>64</v>
      </c>
      <c r="G38" s="37">
        <v>24000000</v>
      </c>
      <c r="H38" s="73"/>
      <c r="J38" s="28"/>
      <c r="K38" s="29"/>
      <c r="L38" s="24"/>
      <c r="N38" s="31"/>
    </row>
    <row r="39" spans="1:15" ht="37.5" x14ac:dyDescent="0.3">
      <c r="A39" s="70"/>
      <c r="B39" s="47">
        <v>2022</v>
      </c>
      <c r="C39" s="53" t="s">
        <v>43</v>
      </c>
      <c r="D39" s="50"/>
      <c r="E39" s="35" t="s">
        <v>86</v>
      </c>
      <c r="F39" s="36" t="s">
        <v>64</v>
      </c>
      <c r="G39" s="37">
        <v>500000</v>
      </c>
      <c r="H39" s="73"/>
      <c r="J39" s="28"/>
      <c r="K39" s="29"/>
      <c r="L39" s="24"/>
      <c r="N39" s="31"/>
    </row>
    <row r="40" spans="1:15" ht="32.25" customHeight="1" x14ac:dyDescent="0.3">
      <c r="A40" s="70"/>
      <c r="B40" s="47">
        <v>2022</v>
      </c>
      <c r="C40" s="53" t="s">
        <v>45</v>
      </c>
      <c r="D40" s="50"/>
      <c r="E40" s="35" t="s">
        <v>87</v>
      </c>
      <c r="F40" s="36" t="s">
        <v>64</v>
      </c>
      <c r="G40" s="37">
        <v>500000</v>
      </c>
      <c r="H40" s="73"/>
      <c r="J40" s="28"/>
      <c r="K40" s="7"/>
      <c r="L40" s="24"/>
      <c r="N40" s="31"/>
    </row>
    <row r="41" spans="1:15" ht="18.75" x14ac:dyDescent="0.3">
      <c r="A41" s="70"/>
      <c r="B41" s="47">
        <v>2022</v>
      </c>
      <c r="C41" s="36" t="s">
        <v>47</v>
      </c>
      <c r="D41" s="50"/>
      <c r="E41" s="35" t="s">
        <v>5</v>
      </c>
      <c r="F41" s="36" t="s">
        <v>64</v>
      </c>
      <c r="G41" s="37">
        <v>10000000</v>
      </c>
      <c r="H41" s="73"/>
    </row>
    <row r="42" spans="1:15" ht="37.5" x14ac:dyDescent="0.3">
      <c r="A42" s="70"/>
      <c r="B42" s="47">
        <v>2022</v>
      </c>
      <c r="C42" s="53" t="s">
        <v>48</v>
      </c>
      <c r="D42" s="50"/>
      <c r="E42" s="35" t="s">
        <v>89</v>
      </c>
      <c r="F42" s="36" t="s">
        <v>64</v>
      </c>
      <c r="G42" s="37">
        <v>300000</v>
      </c>
      <c r="H42" s="73"/>
    </row>
    <row r="43" spans="1:15" ht="18.75" x14ac:dyDescent="0.3">
      <c r="A43" s="70"/>
      <c r="B43" s="47">
        <v>2022</v>
      </c>
      <c r="C43" s="36" t="s">
        <v>49</v>
      </c>
      <c r="D43" s="50"/>
      <c r="E43" s="35" t="s">
        <v>91</v>
      </c>
      <c r="F43" s="36" t="s">
        <v>64</v>
      </c>
      <c r="G43" s="37">
        <v>5000000</v>
      </c>
      <c r="H43" s="73"/>
    </row>
    <row r="44" spans="1:15" ht="18.75" x14ac:dyDescent="0.3">
      <c r="A44" s="70"/>
      <c r="B44" s="47">
        <v>2022</v>
      </c>
      <c r="C44" s="36" t="s">
        <v>50</v>
      </c>
      <c r="D44" s="50"/>
      <c r="E44" s="35" t="s">
        <v>92</v>
      </c>
      <c r="F44" s="36" t="s">
        <v>63</v>
      </c>
      <c r="G44" s="37">
        <v>10000000</v>
      </c>
      <c r="H44" s="73"/>
    </row>
    <row r="45" spans="1:15" ht="18.75" x14ac:dyDescent="0.3">
      <c r="A45" s="71"/>
      <c r="B45" s="47">
        <v>2022</v>
      </c>
      <c r="C45" s="36" t="s">
        <v>51</v>
      </c>
      <c r="D45" s="52"/>
      <c r="E45" s="35" t="s">
        <v>84</v>
      </c>
      <c r="F45" s="36" t="s">
        <v>63</v>
      </c>
      <c r="G45" s="37">
        <v>20000000</v>
      </c>
      <c r="H45" s="74"/>
    </row>
    <row r="46" spans="1:15" ht="5.25" customHeight="1" x14ac:dyDescent="0.3">
      <c r="A46" s="61"/>
      <c r="B46" s="61"/>
      <c r="C46" s="62"/>
      <c r="D46" s="63"/>
      <c r="E46" s="63"/>
      <c r="F46" s="64"/>
      <c r="G46" s="65"/>
      <c r="H46" s="8"/>
      <c r="J46" s="5"/>
      <c r="K46" s="24"/>
      <c r="L46" s="24"/>
      <c r="M46" s="24"/>
      <c r="N46" s="24"/>
      <c r="O46" s="25"/>
    </row>
    <row r="47" spans="1:15" ht="18.75" x14ac:dyDescent="0.3">
      <c r="A47" s="83">
        <v>2023</v>
      </c>
      <c r="B47" s="54">
        <v>2023</v>
      </c>
      <c r="C47" s="36" t="s">
        <v>52</v>
      </c>
      <c r="D47" s="55"/>
      <c r="E47" s="35" t="s">
        <v>91</v>
      </c>
      <c r="F47" s="36" t="s">
        <v>64</v>
      </c>
      <c r="G47" s="37">
        <v>5000000</v>
      </c>
      <c r="H47" s="72" t="s">
        <v>53</v>
      </c>
    </row>
    <row r="48" spans="1:15" ht="18.75" x14ac:dyDescent="0.3">
      <c r="A48" s="84"/>
      <c r="B48" s="56">
        <v>2023</v>
      </c>
      <c r="C48" s="36" t="s">
        <v>54</v>
      </c>
      <c r="D48" s="57"/>
      <c r="E48" s="35" t="s">
        <v>85</v>
      </c>
      <c r="F48" s="36" t="s">
        <v>63</v>
      </c>
      <c r="G48" s="37">
        <v>50000000</v>
      </c>
      <c r="H48" s="73"/>
    </row>
    <row r="49" spans="1:15" ht="18.75" x14ac:dyDescent="0.3">
      <c r="A49" s="84"/>
      <c r="B49" s="56">
        <v>2023</v>
      </c>
      <c r="C49" s="36" t="s">
        <v>69</v>
      </c>
      <c r="D49" s="57"/>
      <c r="E49" s="35" t="s">
        <v>84</v>
      </c>
      <c r="F49" s="36" t="s">
        <v>70</v>
      </c>
      <c r="G49" s="37">
        <v>30800000</v>
      </c>
      <c r="H49" s="73"/>
    </row>
    <row r="50" spans="1:15" ht="37.5" x14ac:dyDescent="0.3">
      <c r="A50" s="85"/>
      <c r="B50" s="58">
        <v>2023</v>
      </c>
      <c r="C50" s="53" t="s">
        <v>55</v>
      </c>
      <c r="D50" s="59"/>
      <c r="E50" s="35" t="s">
        <v>92</v>
      </c>
      <c r="F50" s="36" t="s">
        <v>64</v>
      </c>
      <c r="G50" s="37">
        <v>2000000</v>
      </c>
      <c r="H50" s="74"/>
    </row>
    <row r="51" spans="1:15" ht="5.25" customHeight="1" x14ac:dyDescent="0.3">
      <c r="A51" s="61"/>
      <c r="B51" s="61"/>
      <c r="C51" s="62"/>
      <c r="D51" s="63"/>
      <c r="E51" s="63"/>
      <c r="F51" s="64"/>
      <c r="G51" s="65"/>
      <c r="H51" s="8"/>
      <c r="J51" s="5"/>
      <c r="K51" s="24"/>
      <c r="L51" s="24"/>
      <c r="M51" s="24"/>
      <c r="N51" s="24"/>
      <c r="O51" s="25"/>
    </row>
    <row r="52" spans="1:15" ht="18.75" x14ac:dyDescent="0.3">
      <c r="A52" s="69">
        <v>2024</v>
      </c>
      <c r="B52" s="47">
        <v>2024</v>
      </c>
      <c r="C52" s="36" t="s">
        <v>69</v>
      </c>
      <c r="D52" s="59"/>
      <c r="E52" s="35" t="s">
        <v>84</v>
      </c>
      <c r="F52" s="36" t="s">
        <v>70</v>
      </c>
      <c r="G52" s="37">
        <v>18600000</v>
      </c>
      <c r="H52" s="10"/>
    </row>
    <row r="53" spans="1:15" ht="18.75" x14ac:dyDescent="0.3">
      <c r="A53" s="71"/>
      <c r="B53" s="51">
        <v>2024</v>
      </c>
      <c r="C53" s="36" t="s">
        <v>56</v>
      </c>
      <c r="D53" s="60"/>
      <c r="E53" s="35" t="s">
        <v>84</v>
      </c>
      <c r="F53" s="36" t="s">
        <v>63</v>
      </c>
      <c r="G53" s="37">
        <v>17000000</v>
      </c>
      <c r="H53" s="3" t="s">
        <v>57</v>
      </c>
    </row>
    <row r="54" spans="1:15" ht="5.25" customHeight="1" x14ac:dyDescent="0.3">
      <c r="A54" s="61"/>
      <c r="B54" s="61"/>
      <c r="C54" s="62"/>
      <c r="D54" s="63"/>
      <c r="E54" s="63"/>
      <c r="F54" s="64"/>
      <c r="G54" s="65"/>
      <c r="H54" s="8"/>
      <c r="J54" s="5"/>
      <c r="K54" s="24"/>
      <c r="L54" s="24"/>
      <c r="M54" s="24"/>
      <c r="N54" s="24"/>
      <c r="O54" s="25"/>
    </row>
    <row r="55" spans="1:15" ht="18.75" x14ac:dyDescent="0.3">
      <c r="A55" s="69">
        <v>2025</v>
      </c>
      <c r="B55" s="47">
        <v>2025</v>
      </c>
      <c r="C55" s="36" t="s">
        <v>58</v>
      </c>
      <c r="D55" s="55"/>
      <c r="E55" s="35" t="s">
        <v>84</v>
      </c>
      <c r="F55" s="36" t="s">
        <v>63</v>
      </c>
      <c r="G55" s="37">
        <v>7000000</v>
      </c>
      <c r="H55" s="86" t="s">
        <v>59</v>
      </c>
    </row>
    <row r="56" spans="1:15" ht="18.75" x14ac:dyDescent="0.3">
      <c r="A56" s="70"/>
      <c r="B56" s="49">
        <v>2025</v>
      </c>
      <c r="C56" s="36" t="s">
        <v>60</v>
      </c>
      <c r="D56" s="57"/>
      <c r="E56" s="35" t="s">
        <v>85</v>
      </c>
      <c r="F56" s="36" t="s">
        <v>65</v>
      </c>
      <c r="G56" s="37">
        <v>35000000</v>
      </c>
      <c r="H56" s="87"/>
    </row>
    <row r="57" spans="1:15" ht="18.75" x14ac:dyDescent="0.3">
      <c r="A57" s="70"/>
      <c r="B57" s="49">
        <v>2025</v>
      </c>
      <c r="C57" s="36" t="s">
        <v>61</v>
      </c>
      <c r="D57" s="59"/>
      <c r="E57" s="35" t="s">
        <v>5</v>
      </c>
      <c r="F57" s="36" t="s">
        <v>65</v>
      </c>
      <c r="G57" s="37">
        <v>36900000</v>
      </c>
      <c r="H57" s="88"/>
    </row>
    <row r="58" spans="1:15" ht="18.75" x14ac:dyDescent="0.3">
      <c r="A58" s="71"/>
      <c r="B58" s="51">
        <v>2025</v>
      </c>
      <c r="C58" s="36" t="s">
        <v>69</v>
      </c>
      <c r="D58" s="57"/>
      <c r="E58" s="35" t="s">
        <v>84</v>
      </c>
      <c r="F58" s="36" t="s">
        <v>70</v>
      </c>
      <c r="G58" s="37">
        <v>32600000</v>
      </c>
      <c r="H58" s="6"/>
    </row>
    <row r="59" spans="1:15" ht="5.25" customHeight="1" x14ac:dyDescent="0.3">
      <c r="A59" s="61"/>
      <c r="B59" s="61"/>
      <c r="C59" s="62"/>
      <c r="D59" s="63"/>
      <c r="E59" s="63"/>
      <c r="F59" s="64"/>
      <c r="G59" s="65"/>
      <c r="H59" s="8"/>
      <c r="J59" s="5"/>
      <c r="K59" s="24"/>
      <c r="L59" s="24"/>
      <c r="M59" s="24"/>
      <c r="N59" s="24"/>
      <c r="O59" s="25"/>
    </row>
    <row r="60" spans="1:15" ht="18.75" x14ac:dyDescent="0.3">
      <c r="A60" s="69">
        <v>2026</v>
      </c>
      <c r="B60" s="47">
        <v>2026</v>
      </c>
      <c r="C60" s="36" t="s">
        <v>66</v>
      </c>
      <c r="D60" s="57"/>
      <c r="E60" s="35" t="s">
        <v>85</v>
      </c>
      <c r="F60" s="36" t="s">
        <v>65</v>
      </c>
      <c r="G60" s="37">
        <v>36900000</v>
      </c>
      <c r="H60" s="9" t="s">
        <v>68</v>
      </c>
    </row>
    <row r="61" spans="1:15" ht="18.75" x14ac:dyDescent="0.3">
      <c r="A61" s="71"/>
      <c r="B61" s="51">
        <v>2026</v>
      </c>
      <c r="C61" s="36" t="s">
        <v>69</v>
      </c>
      <c r="D61" s="57"/>
      <c r="E61" s="35" t="s">
        <v>84</v>
      </c>
      <c r="F61" s="36" t="s">
        <v>70</v>
      </c>
      <c r="G61" s="37">
        <v>25600000</v>
      </c>
      <c r="H61" s="9"/>
    </row>
    <row r="62" spans="1:15" ht="5.25" customHeight="1" x14ac:dyDescent="0.3">
      <c r="A62" s="61"/>
      <c r="B62" s="61"/>
      <c r="C62" s="62"/>
      <c r="D62" s="63"/>
      <c r="E62" s="63"/>
      <c r="F62" s="64"/>
      <c r="G62" s="65"/>
      <c r="H62" s="8"/>
      <c r="J62" s="5"/>
      <c r="K62" s="24"/>
      <c r="L62" s="24"/>
      <c r="M62" s="24"/>
      <c r="N62" s="24"/>
      <c r="O62" s="25"/>
    </row>
    <row r="63" spans="1:15" ht="18.75" x14ac:dyDescent="0.3">
      <c r="A63" s="66"/>
      <c r="B63" s="66"/>
      <c r="C63" s="13" t="s">
        <v>98</v>
      </c>
      <c r="D63" s="2"/>
      <c r="E63" s="2"/>
      <c r="F63" s="2"/>
      <c r="G63" s="94">
        <f>SUM(G3:G57)+L37+L38+L39+L40+G60+G58+G61</f>
        <v>1107200000</v>
      </c>
    </row>
    <row r="64" spans="1:15" x14ac:dyDescent="0.25">
      <c r="A64" s="11"/>
      <c r="B64" s="11"/>
      <c r="C64" s="5"/>
      <c r="G64" s="7"/>
    </row>
  </sheetData>
  <mergeCells count="21">
    <mergeCell ref="A55:A58"/>
    <mergeCell ref="A52:A53"/>
    <mergeCell ref="A60:A61"/>
    <mergeCell ref="A5:A7"/>
    <mergeCell ref="H5:H7"/>
    <mergeCell ref="A11:A13"/>
    <mergeCell ref="H11:H13"/>
    <mergeCell ref="H17:H18"/>
    <mergeCell ref="A17:A20"/>
    <mergeCell ref="H19:H20"/>
    <mergeCell ref="A37:A45"/>
    <mergeCell ref="A47:A50"/>
    <mergeCell ref="H55:H57"/>
    <mergeCell ref="H47:H50"/>
    <mergeCell ref="H37:H45"/>
    <mergeCell ref="A1:G1"/>
    <mergeCell ref="I19:I20"/>
    <mergeCell ref="A25:A35"/>
    <mergeCell ref="H25:H35"/>
    <mergeCell ref="A22:A23"/>
    <mergeCell ref="H22:H23"/>
  </mergeCells>
  <pageMargins left="0.7" right="0.7" top="0.75" bottom="0.75" header="0.3" footer="0.3"/>
  <pageSetup scale="57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7BAA-69DE-4CB7-92AF-D9E88073A2F7}">
  <sheetPr>
    <pageSetUpPr fitToPage="1"/>
  </sheetPr>
  <dimension ref="A1:F57"/>
  <sheetViews>
    <sheetView topLeftCell="A25" workbookViewId="0">
      <selection activeCell="D34" sqref="D34"/>
    </sheetView>
  </sheetViews>
  <sheetFormatPr defaultRowHeight="15" x14ac:dyDescent="0.25"/>
  <cols>
    <col min="1" max="1" width="35.7109375" customWidth="1"/>
    <col min="2" max="2" width="19.42578125" bestFit="1" customWidth="1"/>
    <col min="3" max="4" width="19" bestFit="1" customWidth="1"/>
    <col min="5" max="5" width="24" customWidth="1"/>
    <col min="6" max="6" width="21.140625" bestFit="1" customWidth="1"/>
  </cols>
  <sheetData>
    <row r="1" spans="1:6" ht="48.75" customHeight="1" x14ac:dyDescent="0.4">
      <c r="A1" s="93" t="s">
        <v>95</v>
      </c>
      <c r="B1" s="93"/>
      <c r="C1" s="93"/>
      <c r="D1" s="93"/>
      <c r="E1" s="93"/>
      <c r="F1" s="93"/>
    </row>
    <row r="2" spans="1:6" ht="36" x14ac:dyDescent="0.25">
      <c r="A2" s="12" t="s">
        <v>94</v>
      </c>
      <c r="B2" s="12" t="s">
        <v>63</v>
      </c>
      <c r="C2" s="12" t="s">
        <v>64</v>
      </c>
      <c r="D2" s="12" t="s">
        <v>82</v>
      </c>
      <c r="E2" s="12" t="s">
        <v>70</v>
      </c>
      <c r="F2" s="12" t="s">
        <v>83</v>
      </c>
    </row>
    <row r="3" spans="1:6" ht="18.75" x14ac:dyDescent="0.3">
      <c r="A3" s="13" t="s">
        <v>72</v>
      </c>
      <c r="B3" s="14">
        <v>10000000</v>
      </c>
      <c r="C3" s="14">
        <v>0</v>
      </c>
      <c r="D3" s="14">
        <v>0</v>
      </c>
      <c r="E3" s="14">
        <v>0</v>
      </c>
      <c r="F3" s="15">
        <f>B3+C3+D3+E3</f>
        <v>10000000</v>
      </c>
    </row>
    <row r="4" spans="1:6" ht="6" customHeight="1" x14ac:dyDescent="0.3">
      <c r="A4" s="89"/>
      <c r="B4" s="90"/>
      <c r="C4" s="90"/>
      <c r="D4" s="90"/>
      <c r="E4" s="90"/>
      <c r="F4" s="91"/>
    </row>
    <row r="5" spans="1:6" ht="18.75" x14ac:dyDescent="0.3">
      <c r="A5" s="13" t="s">
        <v>73</v>
      </c>
      <c r="B5" s="14">
        <v>25000000</v>
      </c>
      <c r="C5" s="14">
        <v>0</v>
      </c>
      <c r="D5" s="14">
        <v>0</v>
      </c>
      <c r="E5" s="14">
        <v>0</v>
      </c>
      <c r="F5" s="15">
        <f t="shared" ref="F5:F29" si="0">B5+C5+D5+E5</f>
        <v>25000000</v>
      </c>
    </row>
    <row r="6" spans="1:6" ht="6" customHeight="1" x14ac:dyDescent="0.3">
      <c r="A6" s="89"/>
      <c r="B6" s="90"/>
      <c r="C6" s="90"/>
      <c r="D6" s="90"/>
      <c r="E6" s="90"/>
      <c r="F6" s="91"/>
    </row>
    <row r="7" spans="1:6" ht="18.75" x14ac:dyDescent="0.3">
      <c r="A7" s="13" t="s">
        <v>74</v>
      </c>
      <c r="B7" s="14">
        <v>40000000</v>
      </c>
      <c r="C7" s="14">
        <v>0</v>
      </c>
      <c r="D7" s="14">
        <v>0</v>
      </c>
      <c r="E7" s="14">
        <v>0</v>
      </c>
      <c r="F7" s="15">
        <f t="shared" si="0"/>
        <v>40000000</v>
      </c>
    </row>
    <row r="8" spans="1:6" ht="6" customHeight="1" x14ac:dyDescent="0.3">
      <c r="A8" s="89"/>
      <c r="B8" s="90"/>
      <c r="C8" s="90"/>
      <c r="D8" s="90"/>
      <c r="E8" s="90"/>
      <c r="F8" s="91"/>
    </row>
    <row r="9" spans="1:6" ht="18.75" x14ac:dyDescent="0.3">
      <c r="A9" s="13" t="s">
        <v>75</v>
      </c>
      <c r="B9" s="14">
        <v>65000000</v>
      </c>
      <c r="C9" s="14">
        <v>0</v>
      </c>
      <c r="D9" s="14">
        <v>0</v>
      </c>
      <c r="E9" s="14">
        <v>0</v>
      </c>
      <c r="F9" s="15">
        <f t="shared" si="0"/>
        <v>65000000</v>
      </c>
    </row>
    <row r="10" spans="1:6" ht="6" customHeight="1" x14ac:dyDescent="0.3">
      <c r="A10" s="89"/>
      <c r="B10" s="90"/>
      <c r="C10" s="90"/>
      <c r="D10" s="90"/>
      <c r="E10" s="90"/>
      <c r="F10" s="91"/>
    </row>
    <row r="11" spans="1:6" ht="18.75" x14ac:dyDescent="0.3">
      <c r="A11" s="13" t="s">
        <v>76</v>
      </c>
      <c r="B11" s="14">
        <v>99000000</v>
      </c>
      <c r="C11" s="14">
        <v>0</v>
      </c>
      <c r="D11" s="14">
        <v>0</v>
      </c>
      <c r="E11" s="14">
        <v>0</v>
      </c>
      <c r="F11" s="15">
        <f t="shared" si="0"/>
        <v>99000000</v>
      </c>
    </row>
    <row r="12" spans="1:6" ht="6" customHeight="1" x14ac:dyDescent="0.3">
      <c r="A12" s="89"/>
      <c r="B12" s="90"/>
      <c r="C12" s="90"/>
      <c r="D12" s="90"/>
      <c r="E12" s="90"/>
      <c r="F12" s="91"/>
    </row>
    <row r="13" spans="1:6" ht="18.75" x14ac:dyDescent="0.3">
      <c r="A13" s="13" t="s">
        <v>77</v>
      </c>
      <c r="B13" s="14">
        <v>104000000</v>
      </c>
      <c r="C13" s="14"/>
      <c r="D13" s="14">
        <v>30000000</v>
      </c>
      <c r="E13" s="14"/>
      <c r="F13" s="15">
        <f t="shared" si="0"/>
        <v>134000000</v>
      </c>
    </row>
    <row r="14" spans="1:6" ht="6" customHeight="1" x14ac:dyDescent="0.3">
      <c r="A14" s="89"/>
      <c r="B14" s="90"/>
      <c r="C14" s="90"/>
      <c r="D14" s="90"/>
      <c r="E14" s="90"/>
      <c r="F14" s="91"/>
    </row>
    <row r="15" spans="1:6" ht="18.75" x14ac:dyDescent="0.3">
      <c r="A15" s="13" t="s">
        <v>78</v>
      </c>
      <c r="B15" s="14">
        <v>62000000</v>
      </c>
      <c r="C15" s="14">
        <v>0</v>
      </c>
      <c r="D15" s="14">
        <v>0</v>
      </c>
      <c r="E15" s="14">
        <v>0</v>
      </c>
      <c r="F15" s="15">
        <f t="shared" si="0"/>
        <v>62000000</v>
      </c>
    </row>
    <row r="16" spans="1:6" ht="6" customHeight="1" x14ac:dyDescent="0.3">
      <c r="A16" s="89"/>
      <c r="B16" s="90"/>
      <c r="C16" s="90"/>
      <c r="D16" s="90"/>
      <c r="E16" s="90"/>
      <c r="F16" s="91"/>
    </row>
    <row r="17" spans="1:6" ht="18.75" x14ac:dyDescent="0.3">
      <c r="A17" s="13" t="s">
        <v>79</v>
      </c>
      <c r="B17" s="14">
        <v>0</v>
      </c>
      <c r="C17" s="14">
        <v>0</v>
      </c>
      <c r="D17" s="14">
        <v>0</v>
      </c>
      <c r="E17" s="14">
        <v>0</v>
      </c>
      <c r="F17" s="15">
        <f t="shared" si="0"/>
        <v>0</v>
      </c>
    </row>
    <row r="18" spans="1:6" ht="6" customHeight="1" x14ac:dyDescent="0.3">
      <c r="A18" s="89"/>
      <c r="B18" s="90"/>
      <c r="C18" s="90"/>
      <c r="D18" s="90"/>
      <c r="E18" s="90"/>
      <c r="F18" s="91"/>
    </row>
    <row r="19" spans="1:6" ht="18.75" x14ac:dyDescent="0.3">
      <c r="A19" s="13" t="s">
        <v>80</v>
      </c>
      <c r="B19" s="14">
        <v>40000000</v>
      </c>
      <c r="C19" s="14">
        <v>234500000</v>
      </c>
      <c r="D19" s="14">
        <v>0</v>
      </c>
      <c r="E19" s="14">
        <v>0</v>
      </c>
      <c r="F19" s="15">
        <f t="shared" si="0"/>
        <v>274500000</v>
      </c>
    </row>
    <row r="20" spans="1:6" ht="6" customHeight="1" x14ac:dyDescent="0.3">
      <c r="A20" s="89"/>
      <c r="B20" s="90"/>
      <c r="C20" s="90"/>
      <c r="D20" s="90"/>
      <c r="E20" s="90"/>
      <c r="F20" s="91"/>
    </row>
    <row r="21" spans="1:6" ht="18.75" x14ac:dyDescent="0.3">
      <c r="A21" s="13" t="s">
        <v>81</v>
      </c>
      <c r="B21" s="14">
        <v>30000000</v>
      </c>
      <c r="C21" s="14">
        <v>70300000</v>
      </c>
      <c r="D21" s="14">
        <v>0</v>
      </c>
      <c r="E21" s="14">
        <v>0</v>
      </c>
      <c r="F21" s="15">
        <f t="shared" si="0"/>
        <v>100300000</v>
      </c>
    </row>
    <row r="22" spans="1:6" ht="6" customHeight="1" x14ac:dyDescent="0.3">
      <c r="A22" s="89"/>
      <c r="B22" s="90"/>
      <c r="C22" s="90"/>
      <c r="D22" s="90"/>
      <c r="E22" s="90"/>
      <c r="F22" s="91"/>
    </row>
    <row r="23" spans="1:6" ht="18.75" x14ac:dyDescent="0.3">
      <c r="A23" s="13" t="s">
        <v>40</v>
      </c>
      <c r="B23" s="14">
        <v>50000000</v>
      </c>
      <c r="C23" s="14">
        <v>7000000</v>
      </c>
      <c r="D23" s="14">
        <v>0</v>
      </c>
      <c r="E23" s="14">
        <v>30800000</v>
      </c>
      <c r="F23" s="15">
        <f t="shared" si="0"/>
        <v>87800000</v>
      </c>
    </row>
    <row r="24" spans="1:6" ht="6" customHeight="1" x14ac:dyDescent="0.3">
      <c r="A24" s="89"/>
      <c r="B24" s="90"/>
      <c r="C24" s="90"/>
      <c r="D24" s="90"/>
      <c r="E24" s="90"/>
      <c r="F24" s="91"/>
    </row>
    <row r="25" spans="1:6" ht="18.75" x14ac:dyDescent="0.3">
      <c r="A25" s="13" t="s">
        <v>42</v>
      </c>
      <c r="B25" s="14">
        <v>17000000</v>
      </c>
      <c r="C25" s="14">
        <v>0</v>
      </c>
      <c r="D25" s="14">
        <v>0</v>
      </c>
      <c r="E25" s="14">
        <v>18600000</v>
      </c>
      <c r="F25" s="15">
        <f t="shared" si="0"/>
        <v>35600000</v>
      </c>
    </row>
    <row r="26" spans="1:6" ht="6" customHeight="1" x14ac:dyDescent="0.3">
      <c r="A26" s="89"/>
      <c r="B26" s="90"/>
      <c r="C26" s="90"/>
      <c r="D26" s="90"/>
      <c r="E26" s="90"/>
      <c r="F26" s="91"/>
    </row>
    <row r="27" spans="1:6" ht="18.75" x14ac:dyDescent="0.3">
      <c r="A27" s="13" t="s">
        <v>44</v>
      </c>
      <c r="B27" s="14">
        <v>7000000</v>
      </c>
      <c r="C27" s="14">
        <v>0</v>
      </c>
      <c r="D27" s="14">
        <v>71900000</v>
      </c>
      <c r="E27" s="14">
        <v>32600000</v>
      </c>
      <c r="F27" s="15">
        <f t="shared" si="0"/>
        <v>111500000</v>
      </c>
    </row>
    <row r="28" spans="1:6" ht="6" customHeight="1" x14ac:dyDescent="0.3">
      <c r="A28" s="89"/>
      <c r="B28" s="90"/>
      <c r="C28" s="90"/>
      <c r="D28" s="90"/>
      <c r="E28" s="90"/>
      <c r="F28" s="91"/>
    </row>
    <row r="29" spans="1:6" ht="18.75" x14ac:dyDescent="0.3">
      <c r="A29" s="13" t="s">
        <v>46</v>
      </c>
      <c r="B29" s="14">
        <v>0</v>
      </c>
      <c r="C29" s="14">
        <v>0</v>
      </c>
      <c r="D29" s="14">
        <v>36900000</v>
      </c>
      <c r="E29" s="14">
        <v>25600000</v>
      </c>
      <c r="F29" s="15">
        <f t="shared" si="0"/>
        <v>62500000</v>
      </c>
    </row>
    <row r="30" spans="1:6" ht="6" customHeight="1" x14ac:dyDescent="0.3">
      <c r="A30" s="89"/>
      <c r="B30" s="90"/>
      <c r="C30" s="90"/>
      <c r="D30" s="90"/>
      <c r="E30" s="90"/>
      <c r="F30" s="91"/>
    </row>
    <row r="31" spans="1:6" ht="18.75" x14ac:dyDescent="0.3">
      <c r="A31" s="13" t="s">
        <v>83</v>
      </c>
      <c r="B31" s="16">
        <f>SUM(B3:B29)</f>
        <v>549000000</v>
      </c>
      <c r="C31" s="16">
        <f t="shared" ref="C31:F31" si="1">SUM(C3:C29)</f>
        <v>311800000</v>
      </c>
      <c r="D31" s="16">
        <f t="shared" si="1"/>
        <v>138800000</v>
      </c>
      <c r="E31" s="16">
        <f t="shared" si="1"/>
        <v>107600000</v>
      </c>
      <c r="F31" s="16">
        <f t="shared" si="1"/>
        <v>1107200000</v>
      </c>
    </row>
    <row r="33" spans="1:2" ht="41.25" customHeight="1" x14ac:dyDescent="0.4">
      <c r="A33" s="92" t="s">
        <v>96</v>
      </c>
      <c r="B33" s="92"/>
    </row>
    <row r="34" spans="1:2" ht="36" x14ac:dyDescent="0.25">
      <c r="A34" s="12" t="s">
        <v>1</v>
      </c>
      <c r="B34" s="17" t="s">
        <v>3</v>
      </c>
    </row>
    <row r="35" spans="1:2" ht="18.75" x14ac:dyDescent="0.3">
      <c r="A35" s="18" t="s">
        <v>9</v>
      </c>
      <c r="B35" s="19">
        <v>3000000</v>
      </c>
    </row>
    <row r="36" spans="1:2" ht="6" customHeight="1" x14ac:dyDescent="0.3">
      <c r="A36" s="20"/>
      <c r="B36" s="21"/>
    </row>
    <row r="37" spans="1:2" ht="18.75" x14ac:dyDescent="0.3">
      <c r="A37" s="18" t="s">
        <v>84</v>
      </c>
      <c r="B37" s="19">
        <v>501600000</v>
      </c>
    </row>
    <row r="38" spans="1:2" ht="6" customHeight="1" x14ac:dyDescent="0.3">
      <c r="A38" s="20"/>
      <c r="B38" s="21"/>
    </row>
    <row r="39" spans="1:2" ht="18.75" x14ac:dyDescent="0.3">
      <c r="A39" s="18" t="s">
        <v>92</v>
      </c>
      <c r="B39" s="19">
        <v>12000000</v>
      </c>
    </row>
    <row r="40" spans="1:2" ht="6" customHeight="1" x14ac:dyDescent="0.3">
      <c r="A40" s="20"/>
      <c r="B40" s="21"/>
    </row>
    <row r="41" spans="1:2" ht="18.75" x14ac:dyDescent="0.3">
      <c r="A41" s="18" t="s">
        <v>89</v>
      </c>
      <c r="B41" s="19">
        <v>5300000</v>
      </c>
    </row>
    <row r="42" spans="1:2" ht="6" customHeight="1" x14ac:dyDescent="0.3">
      <c r="A42" s="20"/>
      <c r="B42" s="21"/>
    </row>
    <row r="43" spans="1:2" ht="18.75" x14ac:dyDescent="0.3">
      <c r="A43" s="18" t="s">
        <v>85</v>
      </c>
      <c r="B43" s="19">
        <v>277400000</v>
      </c>
    </row>
    <row r="44" spans="1:2" ht="6" customHeight="1" x14ac:dyDescent="0.3">
      <c r="A44" s="20"/>
      <c r="B44" s="21"/>
    </row>
    <row r="45" spans="1:2" ht="18.75" x14ac:dyDescent="0.3">
      <c r="A45" s="18" t="s">
        <v>86</v>
      </c>
      <c r="B45" s="19">
        <v>15500000</v>
      </c>
    </row>
    <row r="46" spans="1:2" ht="6" customHeight="1" x14ac:dyDescent="0.3">
      <c r="A46" s="20"/>
      <c r="B46" s="21"/>
    </row>
    <row r="47" spans="1:2" ht="18.75" x14ac:dyDescent="0.3">
      <c r="A47" s="18" t="s">
        <v>88</v>
      </c>
      <c r="B47" s="19">
        <v>500000</v>
      </c>
    </row>
    <row r="48" spans="1:2" ht="6" customHeight="1" x14ac:dyDescent="0.3">
      <c r="A48" s="20"/>
      <c r="B48" s="21"/>
    </row>
    <row r="49" spans="1:2" ht="18.75" x14ac:dyDescent="0.3">
      <c r="A49" s="18" t="s">
        <v>5</v>
      </c>
      <c r="B49" s="19">
        <v>249400000</v>
      </c>
    </row>
    <row r="50" spans="1:2" ht="6" customHeight="1" x14ac:dyDescent="0.3">
      <c r="A50" s="20"/>
      <c r="B50" s="21"/>
    </row>
    <row r="51" spans="1:2" ht="18.75" x14ac:dyDescent="0.3">
      <c r="A51" s="18" t="s">
        <v>87</v>
      </c>
      <c r="B51" s="19">
        <v>17500000</v>
      </c>
    </row>
    <row r="52" spans="1:2" ht="6" customHeight="1" x14ac:dyDescent="0.3">
      <c r="A52" s="20"/>
      <c r="B52" s="21"/>
    </row>
    <row r="53" spans="1:2" ht="18.75" x14ac:dyDescent="0.3">
      <c r="A53" s="18" t="s">
        <v>91</v>
      </c>
      <c r="B53" s="19">
        <v>10000000</v>
      </c>
    </row>
    <row r="54" spans="1:2" ht="6" customHeight="1" x14ac:dyDescent="0.3">
      <c r="A54" s="20"/>
      <c r="B54" s="21"/>
    </row>
    <row r="55" spans="1:2" ht="18.75" x14ac:dyDescent="0.3">
      <c r="A55" s="18" t="s">
        <v>90</v>
      </c>
      <c r="B55" s="19">
        <v>15000000</v>
      </c>
    </row>
    <row r="56" spans="1:2" ht="6" customHeight="1" x14ac:dyDescent="0.3">
      <c r="A56" s="20"/>
      <c r="B56" s="21"/>
    </row>
    <row r="57" spans="1:2" ht="18.75" x14ac:dyDescent="0.3">
      <c r="A57" s="18" t="s">
        <v>83</v>
      </c>
      <c r="B57" s="22">
        <f>SUM(B35:B55)</f>
        <v>1107200000</v>
      </c>
    </row>
  </sheetData>
  <mergeCells count="16">
    <mergeCell ref="A12:F12"/>
    <mergeCell ref="A1:F1"/>
    <mergeCell ref="A4:F4"/>
    <mergeCell ref="A6:F6"/>
    <mergeCell ref="A8:F8"/>
    <mergeCell ref="A10:F10"/>
    <mergeCell ref="A26:F26"/>
    <mergeCell ref="A28:F28"/>
    <mergeCell ref="A30:F30"/>
    <mergeCell ref="A33:B33"/>
    <mergeCell ref="A14:F14"/>
    <mergeCell ref="A16:F16"/>
    <mergeCell ref="A18:F18"/>
    <mergeCell ref="A20:F20"/>
    <mergeCell ref="A22:F22"/>
    <mergeCell ref="A24:F24"/>
  </mergeCells>
  <pageMargins left="0.7" right="0.7" top="0.75" bottom="0.75" header="0.3" footer="0.3"/>
  <pageSetup scale="6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Appropriations List</vt:lpstr>
      <vt:lpstr>By Fund Source and by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Ellyson, Alexander@CDFA</dc:creator>
  <cp:keywords/>
  <dc:description/>
  <cp:lastModifiedBy>Johnson, Nathan@CDFA</cp:lastModifiedBy>
  <cp:revision/>
  <cp:lastPrinted>2026-02-27T21:25:12Z</cp:lastPrinted>
  <dcterms:created xsi:type="dcterms:W3CDTF">2025-12-24T20:46:44Z</dcterms:created>
  <dcterms:modified xsi:type="dcterms:W3CDTF">2026-02-27T21:34:25Z</dcterms:modified>
  <cp:category/>
  <cp:contentStatus/>
</cp:coreProperties>
</file>